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sus рабочий стол\"/>
    </mc:Choice>
  </mc:AlternateContent>
  <xr:revisionPtr revIDLastSave="0" documentId="13_ncr:1_{7994EC6F-9C0F-47A2-8479-BF7C8879E672}" xr6:coauthVersionLast="47" xr6:coauthVersionMax="47" xr10:uidLastSave="{00000000-0000-0000-0000-000000000000}"/>
  <bookViews>
    <workbookView xWindow="390" yWindow="390" windowWidth="15225" windowHeight="14175" xr2:uid="{2D1C2225-9A33-4540-BFA1-44F829DB9F83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94" i="1" l="1"/>
  <c r="L184" i="1"/>
  <c r="L195" i="1" s="1"/>
  <c r="L175" i="1"/>
  <c r="L165" i="1"/>
  <c r="L176" i="1" s="1"/>
  <c r="L156" i="1"/>
  <c r="L146" i="1"/>
  <c r="L157" i="1" s="1"/>
  <c r="L137" i="1"/>
  <c r="L127" i="1"/>
  <c r="L138" i="1" s="1"/>
  <c r="L118" i="1"/>
  <c r="L108" i="1"/>
  <c r="L119" i="1" s="1"/>
  <c r="L99" i="1"/>
  <c r="L89" i="1"/>
  <c r="L100" i="1" s="1"/>
  <c r="L80" i="1"/>
  <c r="L70" i="1"/>
  <c r="L81" i="1" s="1"/>
  <c r="L61" i="1"/>
  <c r="L51" i="1"/>
  <c r="L62" i="1" s="1"/>
  <c r="L42" i="1"/>
  <c r="L32" i="1"/>
  <c r="L43" i="1" s="1"/>
  <c r="L23" i="1"/>
  <c r="L13" i="1"/>
  <c r="L24" i="1" s="1"/>
  <c r="A109" i="1"/>
  <c r="B195" i="1"/>
  <c r="A195" i="1"/>
  <c r="J194" i="1"/>
  <c r="I194" i="1"/>
  <c r="H194" i="1"/>
  <c r="G194" i="1"/>
  <c r="F194" i="1"/>
  <c r="B185" i="1"/>
  <c r="A185" i="1"/>
  <c r="J184" i="1"/>
  <c r="J195" i="1" s="1"/>
  <c r="I184" i="1"/>
  <c r="I195" i="1" s="1"/>
  <c r="H184" i="1"/>
  <c r="H195" i="1" s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J176" i="1" s="1"/>
  <c r="I165" i="1"/>
  <c r="I176" i="1" s="1"/>
  <c r="H165" i="1"/>
  <c r="H176" i="1" s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J157" i="1" s="1"/>
  <c r="I146" i="1"/>
  <c r="I157" i="1" s="1"/>
  <c r="H146" i="1"/>
  <c r="H157" i="1" s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J138" i="1" s="1"/>
  <c r="I127" i="1"/>
  <c r="I138" i="1" s="1"/>
  <c r="H127" i="1"/>
  <c r="H138" i="1" s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B100" i="1"/>
  <c r="A100" i="1"/>
  <c r="J99" i="1"/>
  <c r="I99" i="1"/>
  <c r="H99" i="1"/>
  <c r="G99" i="1"/>
  <c r="F99" i="1"/>
  <c r="B90" i="1"/>
  <c r="A90" i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J80" i="1"/>
  <c r="I80" i="1"/>
  <c r="H80" i="1"/>
  <c r="G80" i="1"/>
  <c r="F80" i="1"/>
  <c r="B71" i="1"/>
  <c r="A71" i="1"/>
  <c r="J70" i="1"/>
  <c r="J81" i="1" s="1"/>
  <c r="I70" i="1"/>
  <c r="H70" i="1"/>
  <c r="G70" i="1"/>
  <c r="F70" i="1"/>
  <c r="F81" i="1" s="1"/>
  <c r="B62" i="1"/>
  <c r="A62" i="1"/>
  <c r="J61" i="1"/>
  <c r="I61" i="1"/>
  <c r="H61" i="1"/>
  <c r="G61" i="1"/>
  <c r="F61" i="1"/>
  <c r="B52" i="1"/>
  <c r="A52" i="1"/>
  <c r="J51" i="1"/>
  <c r="J62" i="1" s="1"/>
  <c r="I51" i="1"/>
  <c r="I62" i="1" s="1"/>
  <c r="H51" i="1"/>
  <c r="H62" i="1" s="1"/>
  <c r="G51" i="1"/>
  <c r="F51" i="1"/>
  <c r="F62" i="1" s="1"/>
  <c r="B43" i="1"/>
  <c r="A43" i="1"/>
  <c r="J42" i="1"/>
  <c r="I42" i="1"/>
  <c r="H42" i="1"/>
  <c r="G42" i="1"/>
  <c r="F42" i="1"/>
  <c r="B33" i="1"/>
  <c r="A33" i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I81" i="1" l="1"/>
  <c r="H81" i="1"/>
  <c r="G81" i="1"/>
  <c r="G62" i="1"/>
  <c r="L196" i="1"/>
  <c r="F119" i="1"/>
  <c r="F138" i="1"/>
  <c r="F157" i="1"/>
  <c r="F176" i="1"/>
  <c r="F195" i="1"/>
  <c r="I24" i="1"/>
  <c r="F24" i="1"/>
  <c r="J24" i="1"/>
  <c r="J196" i="1" s="1"/>
  <c r="H24" i="1"/>
  <c r="G24" i="1"/>
  <c r="F196" i="1" l="1"/>
  <c r="I196" i="1"/>
  <c r="H196" i="1"/>
  <c r="G196" i="1"/>
</calcChain>
</file>

<file path=xl/sharedStrings.xml><?xml version="1.0" encoding="utf-8"?>
<sst xmlns="http://schemas.openxmlformats.org/spreadsheetml/2006/main" count="226" uniqueCount="67">
  <si>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</si>
  <si>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</si>
  <si>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</si>
  <si>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</si>
  <si>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</si>
  <si>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</si>
  <si>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</si>
  <si>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</si>
  <si>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</si>
  <si>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</si>
  <si>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</si>
  <si>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</si>
  <si>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</si>
  <si>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</si>
  <si>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</si>
  <si>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</si>
  <si>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</si>
  <si>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</si>
  <si>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</si>
  <si>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</si>
  <si>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</si>
  <si>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</si>
  <si>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</si>
  <si>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</si>
  <si>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</si>
  <si>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</si>
  <si>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</si>
  <si>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</si>
  <si>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</si>
  <si>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</si>
  <si>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</si>
  <si>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</si>
  <si>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</si>
  <si>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</si>
  <si>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</si>
  <si>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</si>
  <si>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</si>
  <si>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</si>
  <si>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</si>
  <si>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ООШ №19 г.Кирова</t>
  </si>
  <si>
    <t>Начальник КШП МКУ "КП и СП"</t>
  </si>
  <si>
    <t>Сунцов Ф.В.</t>
  </si>
  <si>
    <t>Рожки отварные</t>
  </si>
  <si>
    <t>пюре картофельное по-домашнему</t>
  </si>
  <si>
    <t>напиток из смеси сухофруктов</t>
  </si>
  <si>
    <t>чай с сахаром и лимоном</t>
  </si>
  <si>
    <t>Жаркое по домашнему со свининой</t>
  </si>
  <si>
    <t>Напиток яблочный</t>
  </si>
  <si>
    <t>Батон нарезной</t>
  </si>
  <si>
    <t>Зразы ленивые</t>
  </si>
  <si>
    <t>Каша гречневая рассыпчатая</t>
  </si>
  <si>
    <t>Напиток апельсиновый</t>
  </si>
  <si>
    <t>горбуша припущенная</t>
  </si>
  <si>
    <t>батон нарезной</t>
  </si>
  <si>
    <t>Гуляш из куринного филе</t>
  </si>
  <si>
    <t>Напиток из кураги</t>
  </si>
  <si>
    <t>Хлеб ржаной</t>
  </si>
  <si>
    <t>Плов из куринного пюре</t>
  </si>
  <si>
    <t>Поджарка из куринного филе</t>
  </si>
  <si>
    <t>Напиток лимонный</t>
  </si>
  <si>
    <t>Плов из свинины</t>
  </si>
  <si>
    <t>Жаркое по домашнему из свинины</t>
  </si>
  <si>
    <t>Напиток из смеси сухофруктов</t>
  </si>
  <si>
    <t>Котлета Рябушка</t>
  </si>
  <si>
    <t xml:space="preserve"> Хлеб ржаной</t>
  </si>
  <si>
    <t>Шницель по Кукарски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</si>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</sst>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36583-E136-4C94-9C9D-6121D8F39E48}">
  <dimension ref="A1:L196"/>
  <sheetViews>
    <sheetView tabSelected="1" workbookViewId="0">
      <pane xSplit="4" ySplit="5" topLeftCell="F6" activePane="bottomRight" state="frozen"/>
      <selection pane="topRight" activeCell="E1" sqref="E1"/>
      <selection pane="bottomLeft" activeCell="A6" sqref="A6"/>
      <selection pane="bottomRight" activeCell="M84" sqref="M8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3" t="s">
        <v>39</v>
      </c>
      <c r="D1" s="54"/>
      <c r="E1" s="54"/>
      <c r="F1" s="12" t="s">
        <v>16</v>
      </c>
      <c r="G1" s="2" t="s">
        <v>17</v>
      </c>
      <c r="H1" s="55" t="s">
        <v>40</v>
      </c>
      <c r="I1" s="55"/>
      <c r="J1" s="55"/>
      <c r="K1" s="55"/>
    </row>
    <row r="2" spans="1:12" ht="18" x14ac:dyDescent="0.2">
      <c r="A2" s="35" t="s">
        <v>6</v>
      </c>
      <c r="C2" s="2"/>
      <c r="G2" s="2" t="s">
        <v>18</v>
      </c>
      <c r="H2" s="55" t="s">
        <v>41</v>
      </c>
      <c r="I2" s="55"/>
      <c r="J2" s="55"/>
      <c r="K2" s="55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5</v>
      </c>
      <c r="I3" s="48">
        <v>11</v>
      </c>
      <c r="J3" s="49">
        <v>2024</v>
      </c>
      <c r="K3" s="1"/>
    </row>
    <row r="4" spans="1:12" ht="13.5" thickBot="1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46</v>
      </c>
      <c r="F6" s="40">
        <v>250</v>
      </c>
      <c r="G6" s="40">
        <v>13</v>
      </c>
      <c r="H6" s="40">
        <v>28</v>
      </c>
      <c r="I6" s="40">
        <v>30</v>
      </c>
      <c r="J6" s="40">
        <v>425</v>
      </c>
      <c r="K6" s="41">
        <v>164.13</v>
      </c>
      <c r="L6" s="40">
        <v>43.52</v>
      </c>
    </row>
    <row r="7" spans="1:12" ht="15" x14ac:dyDescent="0.25">
      <c r="A7" s="23"/>
      <c r="B7" s="15"/>
      <c r="C7" s="11"/>
      <c r="D7" s="6"/>
      <c r="E7" s="42" t="s">
        <v>47</v>
      </c>
      <c r="F7" s="43">
        <v>200</v>
      </c>
      <c r="G7" s="43">
        <v>2</v>
      </c>
      <c r="H7" s="43"/>
      <c r="I7" s="43">
        <v>27</v>
      </c>
      <c r="J7" s="43">
        <v>111</v>
      </c>
      <c r="K7" s="44">
        <v>190</v>
      </c>
      <c r="L7" s="43">
        <v>6.09</v>
      </c>
    </row>
    <row r="8" spans="1:12" ht="15" x14ac:dyDescent="0.25">
      <c r="A8" s="23"/>
      <c r="B8" s="15"/>
      <c r="C8" s="11"/>
      <c r="D8" s="7" t="s">
        <v>22</v>
      </c>
      <c r="E8" s="42" t="s">
        <v>48</v>
      </c>
      <c r="F8" s="43">
        <v>60</v>
      </c>
      <c r="G8" s="43">
        <v>5</v>
      </c>
      <c r="H8" s="43">
        <v>2</v>
      </c>
      <c r="I8" s="43">
        <v>31</v>
      </c>
      <c r="J8" s="43">
        <v>166</v>
      </c>
      <c r="K8" s="44">
        <v>768.05</v>
      </c>
      <c r="L8" s="43">
        <v>7.39</v>
      </c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510</v>
      </c>
      <c r="G13" s="19">
        <f t="shared" ref="G13:J13" si="0">SUM(G6:G12)</f>
        <v>20</v>
      </c>
      <c r="H13" s="19">
        <f t="shared" si="0"/>
        <v>30</v>
      </c>
      <c r="I13" s="19">
        <f t="shared" si="0"/>
        <v>88</v>
      </c>
      <c r="J13" s="19">
        <f t="shared" si="0"/>
        <v>702</v>
      </c>
      <c r="K13" s="25"/>
      <c r="L13" s="19">
        <f t="shared" ref="L13" si="1">SUM(L6:L12)</f>
        <v>57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50" t="s">
        <v>4</v>
      </c>
      <c r="D24" s="51"/>
      <c r="E24" s="31"/>
      <c r="F24" s="32">
        <f>F13+F23</f>
        <v>510</v>
      </c>
      <c r="G24" s="32">
        <f t="shared" ref="G24:J24" si="4">G13+G23</f>
        <v>20</v>
      </c>
      <c r="H24" s="32">
        <f t="shared" si="4"/>
        <v>30</v>
      </c>
      <c r="I24" s="32">
        <f t="shared" si="4"/>
        <v>88</v>
      </c>
      <c r="J24" s="32">
        <f t="shared" si="4"/>
        <v>702</v>
      </c>
      <c r="K24" s="32"/>
      <c r="L24" s="32">
        <f t="shared" ref="L24" si="5">L13+L23</f>
        <v>57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49</v>
      </c>
      <c r="F25" s="40">
        <v>90</v>
      </c>
      <c r="G25" s="40">
        <v>10</v>
      </c>
      <c r="H25" s="40">
        <v>25</v>
      </c>
      <c r="I25" s="40">
        <v>14</v>
      </c>
      <c r="J25" s="40">
        <v>324</v>
      </c>
      <c r="K25" s="41">
        <v>300.16000000000003</v>
      </c>
      <c r="L25" s="40">
        <v>34.75</v>
      </c>
    </row>
    <row r="26" spans="1:12" ht="15" x14ac:dyDescent="0.25">
      <c r="A26" s="14"/>
      <c r="B26" s="15"/>
      <c r="C26" s="11"/>
      <c r="D26" s="6"/>
      <c r="E26" s="42" t="s">
        <v>50</v>
      </c>
      <c r="F26" s="43">
        <v>150</v>
      </c>
      <c r="G26" s="43">
        <v>6</v>
      </c>
      <c r="H26" s="43">
        <v>10</v>
      </c>
      <c r="I26" s="43">
        <v>28</v>
      </c>
      <c r="J26" s="43">
        <v>222</v>
      </c>
      <c r="K26" s="44">
        <v>463</v>
      </c>
      <c r="L26" s="43">
        <v>10.83</v>
      </c>
    </row>
    <row r="27" spans="1:12" ht="15" x14ac:dyDescent="0.25">
      <c r="A27" s="14"/>
      <c r="B27" s="15"/>
      <c r="C27" s="11"/>
      <c r="D27" s="7" t="s">
        <v>22</v>
      </c>
      <c r="E27" s="42" t="s">
        <v>51</v>
      </c>
      <c r="F27" s="43">
        <v>200</v>
      </c>
      <c r="G27" s="43"/>
      <c r="H27" s="43"/>
      <c r="I27" s="43">
        <v>26</v>
      </c>
      <c r="J27" s="43">
        <v>100</v>
      </c>
      <c r="K27" s="44">
        <v>312</v>
      </c>
      <c r="L27" s="43">
        <v>5.71</v>
      </c>
    </row>
    <row r="28" spans="1:12" ht="15" x14ac:dyDescent="0.25">
      <c r="A28" s="14"/>
      <c r="B28" s="15"/>
      <c r="C28" s="11"/>
      <c r="D28" s="7" t="s">
        <v>23</v>
      </c>
      <c r="E28" s="42" t="s">
        <v>48</v>
      </c>
      <c r="F28" s="43">
        <v>60</v>
      </c>
      <c r="G28" s="43">
        <v>5</v>
      </c>
      <c r="H28" s="43">
        <v>2</v>
      </c>
      <c r="I28" s="43">
        <v>31</v>
      </c>
      <c r="J28" s="43">
        <v>166</v>
      </c>
      <c r="K28" s="44">
        <v>768.05</v>
      </c>
      <c r="L28" s="43">
        <v>7.37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21</v>
      </c>
      <c r="H32" s="19">
        <f t="shared" ref="H32" si="7">SUM(H25:H31)</f>
        <v>37</v>
      </c>
      <c r="I32" s="19">
        <f t="shared" ref="I32" si="8">SUM(I25:I31)</f>
        <v>99</v>
      </c>
      <c r="J32" s="19">
        <f t="shared" ref="J32:L32" si="9">SUM(J25:J31)</f>
        <v>812</v>
      </c>
      <c r="K32" s="25"/>
      <c r="L32" s="19">
        <f t="shared" si="9"/>
        <v>58.66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0" t="s">
        <v>4</v>
      </c>
      <c r="D43" s="51"/>
      <c r="E43" s="31"/>
      <c r="F43" s="32">
        <f>F32+F42</f>
        <v>500</v>
      </c>
      <c r="G43" s="32">
        <f t="shared" ref="G43" si="14">G32+G42</f>
        <v>21</v>
      </c>
      <c r="H43" s="32">
        <f t="shared" ref="H43" si="15">H32+H42</f>
        <v>37</v>
      </c>
      <c r="I43" s="32">
        <f t="shared" ref="I43" si="16">I32+I42</f>
        <v>99</v>
      </c>
      <c r="J43" s="32">
        <f t="shared" ref="J43:L43" si="17">J32+J42</f>
        <v>812</v>
      </c>
      <c r="K43" s="32"/>
      <c r="L43" s="32">
        <f t="shared" si="17"/>
        <v>58.66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52</v>
      </c>
      <c r="F44" s="40">
        <v>90</v>
      </c>
      <c r="G44" s="40">
        <v>3</v>
      </c>
      <c r="H44" s="40">
        <v>1</v>
      </c>
      <c r="I44" s="40">
        <v>1</v>
      </c>
      <c r="J44" s="40">
        <v>20</v>
      </c>
      <c r="K44" s="41">
        <v>721.06</v>
      </c>
      <c r="L44" s="40">
        <v>58.06</v>
      </c>
    </row>
    <row r="45" spans="1:12" ht="15" x14ac:dyDescent="0.25">
      <c r="A45" s="23"/>
      <c r="B45" s="15"/>
      <c r="C45" s="11"/>
      <c r="D45" s="6"/>
      <c r="E45" s="42" t="s">
        <v>43</v>
      </c>
      <c r="F45" s="43">
        <v>150</v>
      </c>
      <c r="G45" s="43">
        <v>3</v>
      </c>
      <c r="H45" s="43">
        <v>5</v>
      </c>
      <c r="I45" s="43">
        <v>24</v>
      </c>
      <c r="J45" s="43">
        <v>159</v>
      </c>
      <c r="K45" s="44">
        <v>226.01</v>
      </c>
      <c r="L45" s="43">
        <v>15.69</v>
      </c>
    </row>
    <row r="46" spans="1:12" ht="15" x14ac:dyDescent="0.25">
      <c r="A46" s="23"/>
      <c r="B46" s="15"/>
      <c r="C46" s="11"/>
      <c r="D46" s="7" t="s">
        <v>22</v>
      </c>
      <c r="E46" s="42" t="s">
        <v>44</v>
      </c>
      <c r="F46" s="43">
        <v>200</v>
      </c>
      <c r="G46" s="43">
        <v>3</v>
      </c>
      <c r="H46" s="43"/>
      <c r="I46" s="43">
        <v>26</v>
      </c>
      <c r="J46" s="43">
        <v>171</v>
      </c>
      <c r="K46" s="44">
        <v>211.07</v>
      </c>
      <c r="L46" s="43">
        <v>3.86</v>
      </c>
    </row>
    <row r="47" spans="1:12" ht="15" x14ac:dyDescent="0.25">
      <c r="A47" s="23"/>
      <c r="B47" s="15"/>
      <c r="C47" s="11"/>
      <c r="D47" s="7" t="s">
        <v>23</v>
      </c>
      <c r="E47" s="42" t="s">
        <v>53</v>
      </c>
      <c r="F47" s="43">
        <v>60</v>
      </c>
      <c r="G47" s="43">
        <v>5</v>
      </c>
      <c r="H47" s="43">
        <v>2</v>
      </c>
      <c r="I47" s="43">
        <v>31</v>
      </c>
      <c r="J47" s="43">
        <v>166</v>
      </c>
      <c r="K47" s="44">
        <v>768.05</v>
      </c>
      <c r="L47" s="43">
        <v>7.39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14</v>
      </c>
      <c r="H51" s="19">
        <f t="shared" ref="H51" si="19">SUM(H44:H50)</f>
        <v>8</v>
      </c>
      <c r="I51" s="19">
        <f t="shared" ref="I51" si="20">SUM(I44:I50)</f>
        <v>82</v>
      </c>
      <c r="J51" s="19">
        <f t="shared" ref="J51:L51" si="21">SUM(J44:J50)</f>
        <v>516</v>
      </c>
      <c r="K51" s="25"/>
      <c r="L51" s="19">
        <f t="shared" si="21"/>
        <v>85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0" t="s">
        <v>4</v>
      </c>
      <c r="D62" s="51"/>
      <c r="E62" s="31"/>
      <c r="F62" s="32">
        <f>F51+F61</f>
        <v>500</v>
      </c>
      <c r="G62" s="32">
        <f t="shared" ref="G62" si="26">G51+G61</f>
        <v>14</v>
      </c>
      <c r="H62" s="32">
        <f t="shared" ref="H62" si="27">H51+H61</f>
        <v>8</v>
      </c>
      <c r="I62" s="32">
        <f t="shared" ref="I62" si="28">I51+I61</f>
        <v>82</v>
      </c>
      <c r="J62" s="32">
        <f t="shared" ref="J62:L62" si="29">J51+J61</f>
        <v>516</v>
      </c>
      <c r="K62" s="32"/>
      <c r="L62" s="32">
        <f t="shared" si="29"/>
        <v>85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54</v>
      </c>
      <c r="F63" s="40">
        <v>210</v>
      </c>
      <c r="G63" s="40">
        <v>22</v>
      </c>
      <c r="H63" s="40">
        <v>26</v>
      </c>
      <c r="I63" s="40">
        <v>9</v>
      </c>
      <c r="J63" s="40">
        <v>356</v>
      </c>
      <c r="K63" s="41">
        <v>169.25</v>
      </c>
      <c r="L63" s="40">
        <v>62.15</v>
      </c>
    </row>
    <row r="64" spans="1:12" ht="15" x14ac:dyDescent="0.25">
      <c r="A64" s="23"/>
      <c r="B64" s="15"/>
      <c r="C64" s="11"/>
      <c r="D64" s="6"/>
      <c r="E64" s="42" t="s">
        <v>42</v>
      </c>
      <c r="F64" s="43">
        <v>150</v>
      </c>
      <c r="G64" s="43">
        <v>4</v>
      </c>
      <c r="H64" s="43">
        <v>6</v>
      </c>
      <c r="I64" s="43">
        <v>39</v>
      </c>
      <c r="J64" s="43">
        <v>229</v>
      </c>
      <c r="K64" s="44">
        <v>229</v>
      </c>
      <c r="L64" s="43">
        <v>10.16</v>
      </c>
    </row>
    <row r="65" spans="1:12" ht="15" x14ac:dyDescent="0.25">
      <c r="A65" s="23"/>
      <c r="B65" s="15"/>
      <c r="C65" s="11"/>
      <c r="D65" s="7" t="s">
        <v>22</v>
      </c>
      <c r="E65" s="42" t="s">
        <v>55</v>
      </c>
      <c r="F65" s="43">
        <v>200</v>
      </c>
      <c r="G65" s="43">
        <v>1</v>
      </c>
      <c r="H65" s="43"/>
      <c r="I65" s="43">
        <v>28</v>
      </c>
      <c r="J65" s="43">
        <v>116</v>
      </c>
      <c r="K65" s="44">
        <v>949</v>
      </c>
      <c r="L65" s="43">
        <v>6.09</v>
      </c>
    </row>
    <row r="66" spans="1:12" ht="15" x14ac:dyDescent="0.25">
      <c r="A66" s="23"/>
      <c r="B66" s="15"/>
      <c r="C66" s="11"/>
      <c r="D66" s="7" t="s">
        <v>23</v>
      </c>
      <c r="E66" s="42" t="s">
        <v>48</v>
      </c>
      <c r="F66" s="43">
        <v>35</v>
      </c>
      <c r="G66" s="43">
        <v>3</v>
      </c>
      <c r="H66" s="43"/>
      <c r="I66" s="43">
        <v>17</v>
      </c>
      <c r="J66" s="43">
        <v>83</v>
      </c>
      <c r="K66" s="44">
        <v>795</v>
      </c>
      <c r="L66" s="43">
        <v>4.3099999999999996</v>
      </c>
    </row>
    <row r="67" spans="1:12" ht="15" x14ac:dyDescent="0.25">
      <c r="A67" s="23"/>
      <c r="B67" s="15"/>
      <c r="C67" s="11"/>
      <c r="D67" s="7" t="s">
        <v>24</v>
      </c>
      <c r="E67" s="42" t="s">
        <v>56</v>
      </c>
      <c r="F67" s="43">
        <v>25</v>
      </c>
      <c r="G67" s="43">
        <v>3</v>
      </c>
      <c r="H67" s="43">
        <v>1</v>
      </c>
      <c r="I67" s="43">
        <v>16</v>
      </c>
      <c r="J67" s="43">
        <v>85</v>
      </c>
      <c r="K67" s="44">
        <v>299</v>
      </c>
      <c r="L67" s="43">
        <v>1.88</v>
      </c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620</v>
      </c>
      <c r="G70" s="19">
        <f t="shared" ref="G70" si="30">SUM(G63:G69)</f>
        <v>33</v>
      </c>
      <c r="H70" s="19">
        <f t="shared" ref="H70" si="31">SUM(H63:H69)</f>
        <v>33</v>
      </c>
      <c r="I70" s="19">
        <f t="shared" ref="I70" si="32">SUM(I63:I69)</f>
        <v>109</v>
      </c>
      <c r="J70" s="19">
        <f t="shared" ref="J70:L70" si="33">SUM(J63:J69)</f>
        <v>869</v>
      </c>
      <c r="K70" s="25"/>
      <c r="L70" s="19">
        <f t="shared" si="33"/>
        <v>84.59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0" t="s">
        <v>4</v>
      </c>
      <c r="D81" s="51"/>
      <c r="E81" s="31"/>
      <c r="F81" s="32">
        <f>F70+F80</f>
        <v>620</v>
      </c>
      <c r="G81" s="32">
        <f t="shared" ref="G81" si="38">G70+G80</f>
        <v>33</v>
      </c>
      <c r="H81" s="32">
        <f t="shared" ref="H81" si="39">H70+H80</f>
        <v>33</v>
      </c>
      <c r="I81" s="32">
        <f t="shared" ref="I81" si="40">I70+I80</f>
        <v>109</v>
      </c>
      <c r="J81" s="32">
        <f t="shared" ref="J81:L81" si="41">J70+J80</f>
        <v>869</v>
      </c>
      <c r="K81" s="32"/>
      <c r="L81" s="32">
        <f t="shared" si="41"/>
        <v>84.59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57</v>
      </c>
      <c r="F82" s="40">
        <v>250</v>
      </c>
      <c r="G82" s="40">
        <v>26</v>
      </c>
      <c r="H82" s="40">
        <v>29</v>
      </c>
      <c r="I82" s="40">
        <v>46</v>
      </c>
      <c r="J82" s="40">
        <v>550</v>
      </c>
      <c r="K82" s="41">
        <v>433.06</v>
      </c>
      <c r="L82" s="40">
        <v>87.37</v>
      </c>
    </row>
    <row r="83" spans="1:12" ht="15" x14ac:dyDescent="0.25">
      <c r="A83" s="23"/>
      <c r="B83" s="15"/>
      <c r="C83" s="11"/>
      <c r="D83" s="6"/>
      <c r="E83" s="42" t="s">
        <v>45</v>
      </c>
      <c r="F83" s="43">
        <v>207</v>
      </c>
      <c r="G83" s="43"/>
      <c r="H83" s="43"/>
      <c r="I83" s="43">
        <v>15</v>
      </c>
      <c r="J83" s="43">
        <v>57</v>
      </c>
      <c r="K83" s="44"/>
      <c r="L83" s="43">
        <v>3.46</v>
      </c>
    </row>
    <row r="84" spans="1:12" ht="15" x14ac:dyDescent="0.25">
      <c r="A84" s="23"/>
      <c r="B84" s="15"/>
      <c r="C84" s="11"/>
      <c r="D84" s="7" t="s">
        <v>22</v>
      </c>
      <c r="E84" s="42" t="s">
        <v>48</v>
      </c>
      <c r="F84" s="43">
        <v>60</v>
      </c>
      <c r="G84" s="43">
        <v>5</v>
      </c>
      <c r="H84" s="43"/>
      <c r="I84" s="43">
        <v>29</v>
      </c>
      <c r="J84" s="43">
        <v>143</v>
      </c>
      <c r="K84" s="44">
        <v>795</v>
      </c>
      <c r="L84" s="43">
        <v>7.39</v>
      </c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517</v>
      </c>
      <c r="G89" s="19">
        <f t="shared" ref="G89" si="42">SUM(G82:G88)</f>
        <v>31</v>
      </c>
      <c r="H89" s="19">
        <f t="shared" ref="H89" si="43">SUM(H82:H88)</f>
        <v>29</v>
      </c>
      <c r="I89" s="19">
        <f t="shared" ref="I89" si="44">SUM(I82:I88)</f>
        <v>90</v>
      </c>
      <c r="J89" s="19">
        <f t="shared" ref="J89:L89" si="45">SUM(J82:J88)</f>
        <v>750</v>
      </c>
      <c r="K89" s="25"/>
      <c r="L89" s="19">
        <f t="shared" si="45"/>
        <v>98.22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0" t="s">
        <v>4</v>
      </c>
      <c r="D100" s="51"/>
      <c r="E100" s="31"/>
      <c r="F100" s="32">
        <f>F89+F99</f>
        <v>517</v>
      </c>
      <c r="G100" s="32">
        <f t="shared" ref="G100" si="50">G89+G99</f>
        <v>31</v>
      </c>
      <c r="H100" s="32">
        <f t="shared" ref="H100" si="51">H89+H99</f>
        <v>29</v>
      </c>
      <c r="I100" s="32">
        <f t="shared" ref="I100" si="52">I89+I99</f>
        <v>90</v>
      </c>
      <c r="J100" s="32">
        <f t="shared" ref="J100:L100" si="53">J89+J99</f>
        <v>750</v>
      </c>
      <c r="K100" s="32"/>
      <c r="L100" s="32">
        <f t="shared" si="53"/>
        <v>98.22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58</v>
      </c>
      <c r="F101" s="40">
        <v>120</v>
      </c>
      <c r="G101" s="40">
        <v>2</v>
      </c>
      <c r="H101" s="40">
        <v>29</v>
      </c>
      <c r="I101" s="40">
        <v>5</v>
      </c>
      <c r="J101" s="40">
        <v>350</v>
      </c>
      <c r="K101" s="41">
        <v>343.07</v>
      </c>
      <c r="L101" s="40">
        <v>66.73</v>
      </c>
    </row>
    <row r="102" spans="1:12" ht="15" x14ac:dyDescent="0.25">
      <c r="A102" s="23"/>
      <c r="B102" s="15"/>
      <c r="C102" s="11"/>
      <c r="D102" s="6"/>
      <c r="E102" s="42" t="s">
        <v>42</v>
      </c>
      <c r="F102" s="43">
        <v>150</v>
      </c>
      <c r="G102" s="43">
        <v>4</v>
      </c>
      <c r="H102" s="43">
        <v>6</v>
      </c>
      <c r="I102" s="43">
        <v>39</v>
      </c>
      <c r="J102" s="43">
        <v>229</v>
      </c>
      <c r="K102" s="44">
        <v>229</v>
      </c>
      <c r="L102" s="43">
        <v>10.16</v>
      </c>
    </row>
    <row r="103" spans="1:12" ht="15" x14ac:dyDescent="0.25">
      <c r="A103" s="23"/>
      <c r="B103" s="15"/>
      <c r="C103" s="11"/>
      <c r="D103" s="7" t="s">
        <v>22</v>
      </c>
      <c r="E103" s="42" t="s">
        <v>59</v>
      </c>
      <c r="F103" s="43">
        <v>200</v>
      </c>
      <c r="G103" s="43"/>
      <c r="H103" s="43"/>
      <c r="I103" s="43">
        <v>24</v>
      </c>
      <c r="J103" s="43">
        <v>96</v>
      </c>
      <c r="K103" s="44">
        <v>312.01</v>
      </c>
      <c r="L103" s="43">
        <v>5.49</v>
      </c>
    </row>
    <row r="104" spans="1:12" ht="15" x14ac:dyDescent="0.25">
      <c r="A104" s="23"/>
      <c r="B104" s="15"/>
      <c r="C104" s="11"/>
      <c r="D104" s="7" t="s">
        <v>23</v>
      </c>
      <c r="E104" s="42" t="s">
        <v>48</v>
      </c>
      <c r="F104" s="43">
        <v>50</v>
      </c>
      <c r="G104" s="43">
        <v>4</v>
      </c>
      <c r="H104" s="43"/>
      <c r="I104" s="43">
        <v>24</v>
      </c>
      <c r="J104" s="43">
        <v>119</v>
      </c>
      <c r="K104" s="44">
        <v>795</v>
      </c>
      <c r="L104" s="43">
        <v>6.16</v>
      </c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520</v>
      </c>
      <c r="G108" s="19">
        <f t="shared" ref="G108:J108" si="54">SUM(G101:G107)</f>
        <v>10</v>
      </c>
      <c r="H108" s="19">
        <f t="shared" si="54"/>
        <v>35</v>
      </c>
      <c r="I108" s="19">
        <f t="shared" si="54"/>
        <v>92</v>
      </c>
      <c r="J108" s="19">
        <f t="shared" si="54"/>
        <v>794</v>
      </c>
      <c r="K108" s="25"/>
      <c r="L108" s="19">
        <f t="shared" ref="L108" si="55">SUM(L101:L107)</f>
        <v>88.539999999999992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50" t="s">
        <v>4</v>
      </c>
      <c r="D119" s="51"/>
      <c r="E119" s="31"/>
      <c r="F119" s="32">
        <f>F108+F118</f>
        <v>520</v>
      </c>
      <c r="G119" s="32">
        <f t="shared" ref="G119" si="58">G108+G118</f>
        <v>10</v>
      </c>
      <c r="H119" s="32">
        <f t="shared" ref="H119" si="59">H108+H118</f>
        <v>35</v>
      </c>
      <c r="I119" s="32">
        <f t="shared" ref="I119" si="60">I108+I118</f>
        <v>92</v>
      </c>
      <c r="J119" s="32">
        <f t="shared" ref="J119:L119" si="61">J108+J118</f>
        <v>794</v>
      </c>
      <c r="K119" s="32"/>
      <c r="L119" s="32">
        <f t="shared" si="61"/>
        <v>88.539999999999992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60</v>
      </c>
      <c r="F120" s="40">
        <v>250</v>
      </c>
      <c r="G120" s="40">
        <v>16</v>
      </c>
      <c r="H120" s="40">
        <v>34</v>
      </c>
      <c r="I120" s="40">
        <v>52</v>
      </c>
      <c r="J120" s="40">
        <v>577</v>
      </c>
      <c r="K120" s="41">
        <v>290.01</v>
      </c>
      <c r="L120" s="40">
        <v>64.08</v>
      </c>
    </row>
    <row r="121" spans="1:12" ht="15" x14ac:dyDescent="0.25">
      <c r="A121" s="14"/>
      <c r="B121" s="15"/>
      <c r="C121" s="11"/>
      <c r="D121" s="6"/>
      <c r="E121" s="42" t="s">
        <v>55</v>
      </c>
      <c r="F121" s="43">
        <v>200</v>
      </c>
      <c r="G121" s="43">
        <v>1</v>
      </c>
      <c r="H121" s="43"/>
      <c r="I121" s="43">
        <v>28</v>
      </c>
      <c r="J121" s="43">
        <v>116</v>
      </c>
      <c r="K121" s="44">
        <v>949</v>
      </c>
      <c r="L121" s="43">
        <v>6.09</v>
      </c>
    </row>
    <row r="122" spans="1:12" ht="15" x14ac:dyDescent="0.25">
      <c r="A122" s="14"/>
      <c r="B122" s="15"/>
      <c r="C122" s="11"/>
      <c r="D122" s="7" t="s">
        <v>22</v>
      </c>
      <c r="E122" s="42" t="s">
        <v>48</v>
      </c>
      <c r="F122" s="43">
        <v>35</v>
      </c>
      <c r="G122" s="43">
        <v>3</v>
      </c>
      <c r="H122" s="43"/>
      <c r="I122" s="43">
        <v>17</v>
      </c>
      <c r="J122" s="43">
        <v>83</v>
      </c>
      <c r="K122" s="44">
        <v>795</v>
      </c>
      <c r="L122" s="43">
        <v>4.3099999999999996</v>
      </c>
    </row>
    <row r="123" spans="1:12" ht="15" x14ac:dyDescent="0.25">
      <c r="A123" s="14"/>
      <c r="B123" s="15"/>
      <c r="C123" s="11"/>
      <c r="D123" s="7" t="s">
        <v>23</v>
      </c>
      <c r="E123" s="42" t="s">
        <v>56</v>
      </c>
      <c r="F123" s="43">
        <v>25</v>
      </c>
      <c r="G123" s="43">
        <v>3</v>
      </c>
      <c r="H123" s="43">
        <v>1</v>
      </c>
      <c r="I123" s="43">
        <v>16</v>
      </c>
      <c r="J123" s="43">
        <v>85</v>
      </c>
      <c r="K123" s="44">
        <v>299</v>
      </c>
      <c r="L123" s="43">
        <v>1.88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510</v>
      </c>
      <c r="G127" s="19">
        <f t="shared" ref="G127:J127" si="62">SUM(G120:G126)</f>
        <v>23</v>
      </c>
      <c r="H127" s="19">
        <f t="shared" si="62"/>
        <v>35</v>
      </c>
      <c r="I127" s="19">
        <f t="shared" si="62"/>
        <v>113</v>
      </c>
      <c r="J127" s="19">
        <f t="shared" si="62"/>
        <v>861</v>
      </c>
      <c r="K127" s="25"/>
      <c r="L127" s="19">
        <f t="shared" ref="L127" si="63">SUM(L120:L126)</f>
        <v>76.36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50" t="s">
        <v>4</v>
      </c>
      <c r="D138" s="51"/>
      <c r="E138" s="31"/>
      <c r="F138" s="32">
        <f>F127+F137</f>
        <v>510</v>
      </c>
      <c r="G138" s="32">
        <f t="shared" ref="G138" si="66">G127+G137</f>
        <v>23</v>
      </c>
      <c r="H138" s="32">
        <f t="shared" ref="H138" si="67">H127+H137</f>
        <v>35</v>
      </c>
      <c r="I138" s="32">
        <f t="shared" ref="I138" si="68">I127+I137</f>
        <v>113</v>
      </c>
      <c r="J138" s="32">
        <f t="shared" ref="J138:L138" si="69">J127+J137</f>
        <v>861</v>
      </c>
      <c r="K138" s="32"/>
      <c r="L138" s="32">
        <f t="shared" si="69"/>
        <v>76.36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61</v>
      </c>
      <c r="F139" s="40">
        <v>300</v>
      </c>
      <c r="G139" s="40">
        <v>15</v>
      </c>
      <c r="H139" s="40">
        <v>33</v>
      </c>
      <c r="I139" s="40">
        <v>35</v>
      </c>
      <c r="J139" s="40">
        <v>508</v>
      </c>
      <c r="K139" s="41">
        <v>164.01</v>
      </c>
      <c r="L139" s="40">
        <v>56.02</v>
      </c>
    </row>
    <row r="140" spans="1:12" ht="15" x14ac:dyDescent="0.25">
      <c r="A140" s="23"/>
      <c r="B140" s="15"/>
      <c r="C140" s="11"/>
      <c r="D140" s="6"/>
      <c r="E140" s="42" t="s">
        <v>62</v>
      </c>
      <c r="F140" s="43">
        <v>200</v>
      </c>
      <c r="G140" s="43">
        <v>3</v>
      </c>
      <c r="H140" s="43"/>
      <c r="I140" s="43">
        <v>26</v>
      </c>
      <c r="J140" s="43">
        <v>171</v>
      </c>
      <c r="K140" s="44">
        <v>211.07</v>
      </c>
      <c r="L140" s="43">
        <v>3.86</v>
      </c>
    </row>
    <row r="141" spans="1:12" ht="15" x14ac:dyDescent="0.25">
      <c r="A141" s="23"/>
      <c r="B141" s="15"/>
      <c r="C141" s="11"/>
      <c r="D141" s="7" t="s">
        <v>22</v>
      </c>
      <c r="E141" s="42" t="s">
        <v>48</v>
      </c>
      <c r="F141" s="43">
        <v>60</v>
      </c>
      <c r="G141" s="43">
        <v>5</v>
      </c>
      <c r="H141" s="43">
        <v>2</v>
      </c>
      <c r="I141" s="43">
        <v>31</v>
      </c>
      <c r="J141" s="43">
        <v>166</v>
      </c>
      <c r="K141" s="44">
        <v>768.05</v>
      </c>
      <c r="L141" s="43">
        <v>7.39</v>
      </c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560</v>
      </c>
      <c r="G146" s="19">
        <f t="shared" ref="G146:J146" si="70">SUM(G139:G145)</f>
        <v>23</v>
      </c>
      <c r="H146" s="19">
        <f t="shared" si="70"/>
        <v>35</v>
      </c>
      <c r="I146" s="19">
        <f t="shared" si="70"/>
        <v>92</v>
      </c>
      <c r="J146" s="19">
        <f t="shared" si="70"/>
        <v>845</v>
      </c>
      <c r="K146" s="25"/>
      <c r="L146" s="19">
        <f t="shared" ref="L146" si="71">SUM(L139:L145)</f>
        <v>67.27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50" t="s">
        <v>4</v>
      </c>
      <c r="D157" s="51"/>
      <c r="E157" s="31"/>
      <c r="F157" s="32">
        <f>F146+F156</f>
        <v>560</v>
      </c>
      <c r="G157" s="32">
        <f t="shared" ref="G157" si="74">G146+G156</f>
        <v>23</v>
      </c>
      <c r="H157" s="32">
        <f t="shared" ref="H157" si="75">H146+H156</f>
        <v>35</v>
      </c>
      <c r="I157" s="32">
        <f t="shared" ref="I157" si="76">I146+I156</f>
        <v>92</v>
      </c>
      <c r="J157" s="32">
        <f t="shared" ref="J157:L157" si="77">J146+J156</f>
        <v>845</v>
      </c>
      <c r="K157" s="32"/>
      <c r="L157" s="32">
        <f t="shared" si="77"/>
        <v>67.27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63</v>
      </c>
      <c r="F158" s="40">
        <v>90</v>
      </c>
      <c r="G158" s="40">
        <v>17</v>
      </c>
      <c r="H158" s="40">
        <v>19</v>
      </c>
      <c r="I158" s="40">
        <v>17</v>
      </c>
      <c r="J158" s="40">
        <v>312</v>
      </c>
      <c r="K158" s="41">
        <v>526.1</v>
      </c>
      <c r="L158" s="40">
        <v>45.94</v>
      </c>
    </row>
    <row r="159" spans="1:12" ht="15" x14ac:dyDescent="0.25">
      <c r="A159" s="23"/>
      <c r="B159" s="15"/>
      <c r="C159" s="11"/>
      <c r="D159" s="6"/>
      <c r="E159" s="42" t="s">
        <v>50</v>
      </c>
      <c r="F159" s="43">
        <v>150</v>
      </c>
      <c r="G159" s="43">
        <v>6</v>
      </c>
      <c r="H159" s="43">
        <v>10</v>
      </c>
      <c r="I159" s="43">
        <v>28</v>
      </c>
      <c r="J159" s="43">
        <v>222</v>
      </c>
      <c r="K159" s="44">
        <v>463</v>
      </c>
      <c r="L159" s="43">
        <v>10.86</v>
      </c>
    </row>
    <row r="160" spans="1:12" ht="15" x14ac:dyDescent="0.25">
      <c r="A160" s="23"/>
      <c r="B160" s="15"/>
      <c r="C160" s="11"/>
      <c r="D160" s="7" t="s">
        <v>22</v>
      </c>
      <c r="E160" s="42" t="s">
        <v>47</v>
      </c>
      <c r="F160" s="43">
        <v>200</v>
      </c>
      <c r="G160" s="43">
        <v>2</v>
      </c>
      <c r="H160" s="43"/>
      <c r="I160" s="43">
        <v>27</v>
      </c>
      <c r="J160" s="43">
        <v>111</v>
      </c>
      <c r="K160" s="44">
        <v>190</v>
      </c>
      <c r="L160" s="43">
        <v>5.75</v>
      </c>
    </row>
    <row r="161" spans="1:12" ht="15" x14ac:dyDescent="0.25">
      <c r="A161" s="23"/>
      <c r="B161" s="15"/>
      <c r="C161" s="11"/>
      <c r="D161" s="7" t="s">
        <v>23</v>
      </c>
      <c r="E161" s="42" t="s">
        <v>48</v>
      </c>
      <c r="F161" s="43">
        <v>35</v>
      </c>
      <c r="G161" s="43">
        <v>3</v>
      </c>
      <c r="H161" s="43"/>
      <c r="I161" s="43">
        <v>17</v>
      </c>
      <c r="J161" s="43">
        <v>83</v>
      </c>
      <c r="K161" s="44">
        <v>795</v>
      </c>
      <c r="L161" s="43">
        <v>4.3099999999999996</v>
      </c>
    </row>
    <row r="162" spans="1:12" ht="15" x14ac:dyDescent="0.25">
      <c r="A162" s="23"/>
      <c r="B162" s="15"/>
      <c r="C162" s="11"/>
      <c r="D162" s="7" t="s">
        <v>24</v>
      </c>
      <c r="E162" s="42" t="s">
        <v>64</v>
      </c>
      <c r="F162" s="43">
        <v>25</v>
      </c>
      <c r="G162" s="43">
        <v>3</v>
      </c>
      <c r="H162" s="43">
        <v>10</v>
      </c>
      <c r="I162" s="43">
        <v>16</v>
      </c>
      <c r="J162" s="43">
        <v>85</v>
      </c>
      <c r="K162" s="44">
        <v>299</v>
      </c>
      <c r="L162" s="43">
        <v>1.88</v>
      </c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8">SUM(G158:G164)</f>
        <v>31</v>
      </c>
      <c r="H165" s="19">
        <f t="shared" si="78"/>
        <v>39</v>
      </c>
      <c r="I165" s="19">
        <f t="shared" si="78"/>
        <v>105</v>
      </c>
      <c r="J165" s="19">
        <f t="shared" si="78"/>
        <v>813</v>
      </c>
      <c r="K165" s="25"/>
      <c r="L165" s="19">
        <f t="shared" ref="L165" si="79">SUM(L158:L164)</f>
        <v>68.739999999999995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50" t="s">
        <v>4</v>
      </c>
      <c r="D176" s="51"/>
      <c r="E176" s="31"/>
      <c r="F176" s="32">
        <f>F165+F175</f>
        <v>500</v>
      </c>
      <c r="G176" s="32">
        <f t="shared" ref="G176" si="82">G165+G175</f>
        <v>31</v>
      </c>
      <c r="H176" s="32">
        <f t="shared" ref="H176" si="83">H165+H175</f>
        <v>39</v>
      </c>
      <c r="I176" s="32">
        <f t="shared" ref="I176" si="84">I165+I175</f>
        <v>105</v>
      </c>
      <c r="J176" s="32">
        <f t="shared" ref="J176:L176" si="85">J165+J175</f>
        <v>813</v>
      </c>
      <c r="K176" s="32"/>
      <c r="L176" s="32">
        <f t="shared" si="85"/>
        <v>68.739999999999995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65</v>
      </c>
      <c r="F177" s="40">
        <v>90</v>
      </c>
      <c r="G177" s="40">
        <v>14</v>
      </c>
      <c r="H177" s="40">
        <v>17</v>
      </c>
      <c r="I177" s="40">
        <v>13</v>
      </c>
      <c r="J177" s="40">
        <v>264</v>
      </c>
      <c r="K177" s="41">
        <v>474.02</v>
      </c>
      <c r="L177" s="40">
        <v>38.36</v>
      </c>
    </row>
    <row r="178" spans="1:12" ht="15" x14ac:dyDescent="0.25">
      <c r="A178" s="23"/>
      <c r="B178" s="15"/>
      <c r="C178" s="11"/>
      <c r="D178" s="6"/>
      <c r="E178" s="42" t="s">
        <v>42</v>
      </c>
      <c r="F178" s="43">
        <v>150</v>
      </c>
      <c r="G178" s="43">
        <v>4</v>
      </c>
      <c r="H178" s="43">
        <v>6</v>
      </c>
      <c r="I178" s="43">
        <v>39</v>
      </c>
      <c r="J178" s="43">
        <v>229</v>
      </c>
      <c r="K178" s="44">
        <v>229</v>
      </c>
      <c r="L178" s="43">
        <v>10.26</v>
      </c>
    </row>
    <row r="179" spans="1:12" ht="15" x14ac:dyDescent="0.25">
      <c r="A179" s="23"/>
      <c r="B179" s="15"/>
      <c r="C179" s="11"/>
      <c r="D179" s="7" t="s">
        <v>22</v>
      </c>
      <c r="E179" s="42" t="s">
        <v>66</v>
      </c>
      <c r="F179" s="43">
        <v>200</v>
      </c>
      <c r="G179" s="43"/>
      <c r="H179" s="43"/>
      <c r="I179" s="43">
        <v>15</v>
      </c>
      <c r="J179" s="43">
        <v>57</v>
      </c>
      <c r="K179" s="44">
        <v>685</v>
      </c>
      <c r="L179" s="43">
        <v>1.7</v>
      </c>
    </row>
    <row r="180" spans="1:12" ht="15" x14ac:dyDescent="0.25">
      <c r="A180" s="23"/>
      <c r="B180" s="15"/>
      <c r="C180" s="11"/>
      <c r="D180" s="7" t="s">
        <v>23</v>
      </c>
      <c r="E180" s="42" t="s">
        <v>48</v>
      </c>
      <c r="F180" s="43">
        <v>60</v>
      </c>
      <c r="G180" s="43">
        <v>5</v>
      </c>
      <c r="H180" s="43"/>
      <c r="I180" s="43">
        <v>29</v>
      </c>
      <c r="J180" s="43">
        <v>143</v>
      </c>
      <c r="K180" s="44">
        <v>795</v>
      </c>
      <c r="L180" s="43">
        <v>7.37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6">SUM(G177:G183)</f>
        <v>23</v>
      </c>
      <c r="H184" s="19">
        <f t="shared" si="86"/>
        <v>23</v>
      </c>
      <c r="I184" s="19">
        <f t="shared" si="86"/>
        <v>96</v>
      </c>
      <c r="J184" s="19">
        <f t="shared" si="86"/>
        <v>693</v>
      </c>
      <c r="K184" s="25"/>
      <c r="L184" s="19">
        <f t="shared" ref="L184" si="87">SUM(L177:L183)</f>
        <v>57.69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.75" thickBot="1" x14ac:dyDescent="0.25">
      <c r="A195" s="29">
        <f>A177</f>
        <v>2</v>
      </c>
      <c r="B195" s="30">
        <f>B177</f>
        <v>5</v>
      </c>
      <c r="C195" s="50" t="s">
        <v>4</v>
      </c>
      <c r="D195" s="51"/>
      <c r="E195" s="31"/>
      <c r="F195" s="32">
        <f>F184+F194</f>
        <v>500</v>
      </c>
      <c r="G195" s="32">
        <f t="shared" ref="G195" si="90">G184+G194</f>
        <v>23</v>
      </c>
      <c r="H195" s="32">
        <f t="shared" ref="H195" si="91">H184+H194</f>
        <v>23</v>
      </c>
      <c r="I195" s="32">
        <f t="shared" ref="I195" si="92">I184+I194</f>
        <v>96</v>
      </c>
      <c r="J195" s="32">
        <f t="shared" ref="J195:L195" si="93">J184+J194</f>
        <v>693</v>
      </c>
      <c r="K195" s="32"/>
      <c r="L195" s="32">
        <f t="shared" si="93"/>
        <v>57.69</v>
      </c>
    </row>
    <row r="196" spans="1:12" ht="13.5" thickBot="1" x14ac:dyDescent="0.25">
      <c r="A196" s="27"/>
      <c r="B196" s="28"/>
      <c r="C196" s="52" t="s">
        <v>5</v>
      </c>
      <c r="D196" s="52"/>
      <c r="E196" s="52"/>
      <c r="F196" s="34">
        <f>(F24+F43+F62+F81+F100+F119+F138+F157+F176+F195)/(IF(F24=0,0,1)+IF(F43=0,0,1)+IF(F62=0,0,1)+IF(F81=0,0,1)+IF(F100=0,0,1)+IF(F119=0,0,1)+IF(F138=0,0,1)+IF(F157=0,0,1)+IF(F176=0,0,1)+IF(F195=0,0,1))</f>
        <v>523.70000000000005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22.9</v>
      </c>
      <c r="H196" s="34">
        <f t="shared" si="94"/>
        <v>30.4</v>
      </c>
      <c r="I196" s="34">
        <f t="shared" si="94"/>
        <v>96.6</v>
      </c>
      <c r="J196" s="34">
        <f t="shared" si="94"/>
        <v>765.5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74.206999999999994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Михаил Васильевич</cp:lastModifiedBy>
  <dcterms:created xsi:type="dcterms:W3CDTF">2022-05-16T14:23:56Z</dcterms:created>
  <dcterms:modified xsi:type="dcterms:W3CDTF">2024-11-14T20:22:56Z</dcterms:modified>
</cp:coreProperties>
</file>